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\Desktop\pagina_correcta\pagina\"/>
    </mc:Choice>
  </mc:AlternateContent>
  <bookViews>
    <workbookView xWindow="0" yWindow="0" windowWidth="24000" windowHeight="9735"/>
  </bookViews>
  <sheets>
    <sheet name="Analítico de Ingreso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I9" i="1"/>
  <c r="F10" i="1"/>
  <c r="I10" i="1"/>
  <c r="I24" i="1" s="1"/>
  <c r="F11" i="1"/>
  <c r="I11" i="1"/>
  <c r="F12" i="1"/>
  <c r="I12" i="1"/>
  <c r="D13" i="1"/>
  <c r="E13" i="1"/>
  <c r="G13" i="1"/>
  <c r="H13" i="1"/>
  <c r="F14" i="1"/>
  <c r="F13" i="1" s="1"/>
  <c r="I14" i="1"/>
  <c r="I13" i="1" s="1"/>
  <c r="F15" i="1"/>
  <c r="I15" i="1"/>
  <c r="D16" i="1"/>
  <c r="D24" i="1" s="1"/>
  <c r="E16" i="1"/>
  <c r="E24" i="1" s="1"/>
  <c r="G16" i="1"/>
  <c r="H16" i="1"/>
  <c r="H24" i="1" s="1"/>
  <c r="I16" i="1"/>
  <c r="F17" i="1"/>
  <c r="F16" i="1" s="1"/>
  <c r="I17" i="1"/>
  <c r="F18" i="1"/>
  <c r="I18" i="1"/>
  <c r="F19" i="1"/>
  <c r="I19" i="1"/>
  <c r="F20" i="1"/>
  <c r="I20" i="1"/>
  <c r="F21" i="1"/>
  <c r="I21" i="1"/>
  <c r="F22" i="1"/>
  <c r="I22" i="1"/>
  <c r="G24" i="1"/>
  <c r="F31" i="1"/>
  <c r="F30" i="1" s="1"/>
  <c r="I31" i="1"/>
  <c r="F32" i="1"/>
  <c r="I32" i="1"/>
  <c r="F33" i="1"/>
  <c r="I33" i="1"/>
  <c r="D34" i="1"/>
  <c r="D30" i="1" s="1"/>
  <c r="D51" i="1" s="1"/>
  <c r="E34" i="1"/>
  <c r="E30" i="1" s="1"/>
  <c r="E51" i="1" s="1"/>
  <c r="G34" i="1"/>
  <c r="G30" i="1" s="1"/>
  <c r="G51" i="1" s="1"/>
  <c r="H34" i="1"/>
  <c r="H30" i="1" s="1"/>
  <c r="H51" i="1" s="1"/>
  <c r="F35" i="1"/>
  <c r="F34" i="1" s="1"/>
  <c r="I35" i="1"/>
  <c r="F36" i="1"/>
  <c r="I36" i="1"/>
  <c r="I34" i="1" s="1"/>
  <c r="D37" i="1"/>
  <c r="E37" i="1"/>
  <c r="G37" i="1"/>
  <c r="H37" i="1"/>
  <c r="F38" i="1"/>
  <c r="F37" i="1" s="1"/>
  <c r="I38" i="1"/>
  <c r="I37" i="1" s="1"/>
  <c r="F39" i="1"/>
  <c r="I39" i="1"/>
  <c r="F40" i="1"/>
  <c r="I40" i="1"/>
  <c r="F41" i="1"/>
  <c r="I41" i="1"/>
  <c r="D43" i="1"/>
  <c r="E43" i="1"/>
  <c r="G43" i="1"/>
  <c r="H43" i="1"/>
  <c r="F44" i="1"/>
  <c r="F43" i="1" s="1"/>
  <c r="I44" i="1"/>
  <c r="F45" i="1"/>
  <c r="I45" i="1"/>
  <c r="I43" i="1" s="1"/>
  <c r="F46" i="1"/>
  <c r="I46" i="1"/>
  <c r="D48" i="1"/>
  <c r="E48" i="1"/>
  <c r="G48" i="1"/>
  <c r="H48" i="1"/>
  <c r="I48" i="1"/>
  <c r="F49" i="1"/>
  <c r="F48" i="1" s="1"/>
  <c r="I49" i="1"/>
  <c r="F51" i="1" l="1"/>
  <c r="I30" i="1"/>
  <c r="I51" i="1" s="1"/>
  <c r="F24" i="1"/>
</calcChain>
</file>

<file path=xl/sharedStrings.xml><?xml version="1.0" encoding="utf-8"?>
<sst xmlns="http://schemas.openxmlformats.org/spreadsheetml/2006/main" count="68" uniqueCount="44">
  <si>
    <t>¹ Los ingresos excedentes se presentan para efectos de cumplimiento de la Ley General de Contabilidad Gubernamental y el importe reflejado debe ser siempre mayor a cero</t>
  </si>
  <si>
    <r>
      <t>Ingresos excedentes</t>
    </r>
    <r>
      <rPr>
        <b/>
        <sz val="8"/>
        <rFont val="Calibri"/>
        <family val="2"/>
      </rPr>
      <t>¹</t>
    </r>
  </si>
  <si>
    <t>Total</t>
  </si>
  <si>
    <t>Ingresos Derivados de Financiamientos</t>
  </si>
  <si>
    <t>Ingresos derivados de financiamiento</t>
  </si>
  <si>
    <t>Transferencias, Asignaciones, Subsidios y Otras Ayudas</t>
  </si>
  <si>
    <t>Ingresos por Ventas de Bienes y Servicios</t>
  </si>
  <si>
    <t>Cuotas y Aportaciones de Seguridad Social</t>
  </si>
  <si>
    <t>Ingresos de Organismos y Empresas</t>
  </si>
  <si>
    <t>Participaciones y Aportaciones</t>
  </si>
  <si>
    <t xml:space="preserve">        Capital</t>
  </si>
  <si>
    <t xml:space="preserve">        Corriente</t>
  </si>
  <si>
    <t>Aprovechamientos</t>
  </si>
  <si>
    <t xml:space="preserve">         Capital</t>
  </si>
  <si>
    <t xml:space="preserve">         Corriente</t>
  </si>
  <si>
    <t>Productos</t>
  </si>
  <si>
    <t>Derechos</t>
  </si>
  <si>
    <t>Contribuciones de Mejoras</t>
  </si>
  <si>
    <t>Impuestos</t>
  </si>
  <si>
    <t>Ingresos del Gobierno</t>
  </si>
  <si>
    <t>(7= 5 - 1 )</t>
  </si>
  <si>
    <t>(5)</t>
  </si>
  <si>
    <t>(4)</t>
  </si>
  <si>
    <t>(3= 1 + 2)</t>
  </si>
  <si>
    <t>(2)</t>
  </si>
  <si>
    <t>(1)</t>
  </si>
  <si>
    <t>Recaudado</t>
  </si>
  <si>
    <t>Devengado</t>
  </si>
  <si>
    <t>Modificado</t>
  </si>
  <si>
    <t>Ampliaciones y 
Reducciones</t>
  </si>
  <si>
    <t>Estimado</t>
  </si>
  <si>
    <t>Diferencia</t>
  </si>
  <si>
    <t>Ingreso</t>
  </si>
  <si>
    <t>Estado Analítico de Ingresos
Por Fuente de Financiamiento</t>
  </si>
  <si>
    <r>
      <t>Ingresos excedentes</t>
    </r>
    <r>
      <rPr>
        <b/>
        <sz val="9"/>
        <rFont val="Calibri"/>
        <family val="2"/>
      </rPr>
      <t>¹</t>
    </r>
  </si>
  <si>
    <t xml:space="preserve">      Capital</t>
  </si>
  <si>
    <t xml:space="preserve">      Corriente</t>
  </si>
  <si>
    <t xml:space="preserve">     Capital</t>
  </si>
  <si>
    <t xml:space="preserve">     Corriente</t>
  </si>
  <si>
    <t>Ampliaciones y Reducciones</t>
  </si>
  <si>
    <t>Rubro de Ingresos</t>
  </si>
  <si>
    <t>DEL 01 DE ENERO AL 30 DE JUNIO DE 2014</t>
  </si>
  <si>
    <t>Estado Analítico de Ingresos</t>
  </si>
  <si>
    <t>UNIVERSIDAD TECNOLÓGICA DE POANAS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</si>
</sst>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_ ;\-#,##0\ 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</font>
    <font>
      <b/>
      <sz val="8"/>
      <color indexed="8"/>
      <name val="Arial"/>
      <family val="2"/>
    </font>
    <font>
      <b/>
      <sz val="8"/>
      <name val="Arial"/>
      <family val="2"/>
    </font>
    <font>
      <b/>
      <sz val="8"/>
      <name val="Calibri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8"/>
      <color indexed="8"/>
      <name val="Arial"/>
      <family val="2"/>
    </font>
    <font>
      <sz val="9"/>
      <color indexed="8"/>
      <name val="Arial"/>
      <family val="2"/>
    </font>
    <font>
      <sz val="8"/>
      <color rgb="FF000000"/>
      <name val="Arial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theme="1"/>
      <name val="Arial"/>
      <family val="2"/>
    </font>
    <font>
      <b/>
      <sz val="9"/>
      <name val="Arial"/>
      <family val="2"/>
    </font>
    <font>
      <b/>
      <sz val="9"/>
      <color indexed="8"/>
      <name val="Arial"/>
      <family val="2"/>
    </font>
    <font>
      <b/>
      <sz val="9"/>
      <name val="Calibri"/>
      <family val="2"/>
    </font>
    <font>
      <sz val="9"/>
      <color theme="1"/>
      <name val="Calibri"/>
      <family val="2"/>
      <scheme val="minor"/>
    </font>
    <font>
      <sz val="9"/>
      <color rgb="FF000000"/>
      <name val="Arial"/>
      <family val="2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7" fillId="0" borderId="0" applyFont="0" applyFill="0" applyBorder="0" applyAlignment="0" applyProtection="0"/>
  </cellStyleXfs>
  <cellXfs count="82">
    <xf numFmtId="0" fontId="0" fillId="0" borderId="0" xfId="0"/>
    <xf numFmtId="0" fontId="2" fillId="2" borderId="0" xfId="0" applyFont="1" applyFill="1"/>
    <xf numFmtId="164" fontId="3" fillId="2" borderId="1" xfId="2" applyNumberFormat="1" applyFont="1" applyFill="1" applyBorder="1" applyAlignment="1"/>
    <xf numFmtId="164" fontId="4" fillId="0" borderId="2" xfId="0" applyNumberFormat="1" applyFont="1" applyBorder="1" applyAlignment="1">
      <alignment vertical="top" wrapText="1"/>
    </xf>
    <xf numFmtId="164" fontId="6" fillId="2" borderId="3" xfId="0" applyNumberFormat="1" applyFont="1" applyFill="1" applyBorder="1" applyAlignment="1">
      <alignment vertical="top" wrapText="1"/>
    </xf>
    <xf numFmtId="0" fontId="6" fillId="2" borderId="3" xfId="0" applyFont="1" applyFill="1" applyBorder="1" applyAlignment="1">
      <alignment vertical="top" wrapText="1"/>
    </xf>
    <xf numFmtId="164" fontId="3" fillId="2" borderId="4" xfId="2" applyNumberFormat="1" applyFont="1" applyFill="1" applyBorder="1" applyAlignment="1"/>
    <xf numFmtId="164" fontId="3" fillId="2" borderId="5" xfId="2" applyNumberFormat="1" applyFont="1" applyFill="1" applyBorder="1" applyAlignment="1"/>
    <xf numFmtId="0" fontId="3" fillId="2" borderId="5" xfId="2" applyFont="1" applyFill="1" applyBorder="1" applyAlignment="1">
      <alignment horizontal="center"/>
    </xf>
    <xf numFmtId="0" fontId="3" fillId="0" borderId="6" xfId="2" applyFont="1" applyFill="1" applyBorder="1" applyAlignment="1">
      <alignment horizontal="centerContinuous"/>
    </xf>
    <xf numFmtId="164" fontId="8" fillId="2" borderId="1" xfId="3" applyNumberFormat="1" applyFont="1" applyFill="1" applyBorder="1" applyAlignment="1">
      <alignment horizontal="right"/>
    </xf>
    <xf numFmtId="0" fontId="8" fillId="2" borderId="7" xfId="2" applyFont="1" applyFill="1" applyBorder="1" applyAlignment="1">
      <alignment horizontal="center" vertical="center"/>
    </xf>
    <xf numFmtId="0" fontId="8" fillId="2" borderId="8" xfId="2" applyFont="1" applyFill="1" applyBorder="1" applyAlignment="1">
      <alignment horizontal="center" vertical="center"/>
    </xf>
    <xf numFmtId="164" fontId="9" fillId="2" borderId="9" xfId="3" applyNumberFormat="1" applyFont="1" applyFill="1" applyBorder="1" applyAlignment="1" applyProtection="1">
      <alignment horizontal="right"/>
    </xf>
    <xf numFmtId="164" fontId="10" fillId="2" borderId="10" xfId="0" applyNumberFormat="1" applyFont="1" applyFill="1" applyBorder="1" applyAlignment="1" applyProtection="1">
      <alignment horizontal="right" vertical="center" wrapText="1"/>
      <protection locked="0"/>
    </xf>
    <xf numFmtId="164" fontId="10" fillId="2" borderId="10" xfId="0" applyNumberFormat="1" applyFont="1" applyFill="1" applyBorder="1" applyAlignment="1">
      <alignment horizontal="right" vertical="center" wrapText="1"/>
    </xf>
    <xf numFmtId="0" fontId="10" fillId="2" borderId="0" xfId="0" applyFont="1" applyFill="1" applyBorder="1" applyAlignment="1">
      <alignment vertical="center" wrapText="1"/>
    </xf>
    <xf numFmtId="0" fontId="8" fillId="2" borderId="11" xfId="2" applyFont="1" applyFill="1" applyBorder="1" applyAlignment="1">
      <alignment horizontal="center" vertical="center"/>
    </xf>
    <xf numFmtId="164" fontId="3" fillId="2" borderId="10" xfId="3" applyNumberFormat="1" applyFont="1" applyFill="1" applyBorder="1" applyAlignment="1">
      <alignment horizontal="right"/>
    </xf>
    <xf numFmtId="0" fontId="8" fillId="2" borderId="0" xfId="2" applyFont="1" applyFill="1" applyBorder="1" applyAlignment="1">
      <alignment horizontal="center" vertical="center"/>
    </xf>
    <xf numFmtId="0" fontId="3" fillId="2" borderId="11" xfId="2" applyFont="1" applyFill="1" applyBorder="1" applyAlignment="1">
      <alignment horizontal="left"/>
    </xf>
    <xf numFmtId="0" fontId="11" fillId="2" borderId="0" xfId="0" applyFont="1" applyFill="1" applyBorder="1"/>
    <xf numFmtId="0" fontId="3" fillId="2" borderId="11" xfId="2" applyFont="1" applyFill="1" applyBorder="1" applyAlignment="1">
      <alignment horizontal="center" vertical="center"/>
    </xf>
    <xf numFmtId="164" fontId="12" fillId="2" borderId="10" xfId="0" applyNumberFormat="1" applyFont="1" applyFill="1" applyBorder="1" applyAlignment="1">
      <alignment horizontal="right" vertical="center" wrapText="1"/>
    </xf>
    <xf numFmtId="0" fontId="3" fillId="2" borderId="0" xfId="2" applyFont="1" applyFill="1" applyBorder="1" applyAlignment="1">
      <alignment horizontal="left"/>
    </xf>
    <xf numFmtId="0" fontId="13" fillId="2" borderId="0" xfId="0" applyFont="1" applyFill="1" applyBorder="1"/>
    <xf numFmtId="0" fontId="10" fillId="2" borderId="0" xfId="0" applyFont="1" applyFill="1" applyBorder="1" applyAlignment="1">
      <alignment horizontal="left" vertical="center" wrapText="1"/>
    </xf>
    <xf numFmtId="0" fontId="10" fillId="2" borderId="9" xfId="0" applyFont="1" applyFill="1" applyBorder="1" applyAlignment="1">
      <alignment vertical="center" wrapText="1"/>
    </xf>
    <xf numFmtId="164" fontId="3" fillId="2" borderId="10" xfId="2" applyNumberFormat="1" applyFont="1" applyFill="1" applyBorder="1" applyAlignment="1">
      <alignment horizontal="right"/>
    </xf>
    <xf numFmtId="164" fontId="8" fillId="2" borderId="4" xfId="2" applyNumberFormat="1" applyFont="1" applyFill="1" applyBorder="1" applyAlignment="1">
      <alignment horizontal="center"/>
    </xf>
    <xf numFmtId="0" fontId="8" fillId="2" borderId="3" xfId="2" applyFont="1" applyFill="1" applyBorder="1"/>
    <xf numFmtId="0" fontId="8" fillId="2" borderId="12" xfId="2" applyFont="1" applyFill="1" applyBorder="1"/>
    <xf numFmtId="37" fontId="14" fillId="3" borderId="2" xfId="1" applyNumberFormat="1" applyFont="1" applyFill="1" applyBorder="1" applyAlignment="1" applyProtection="1">
      <alignment horizontal="center"/>
    </xf>
    <xf numFmtId="37" fontId="14" fillId="3" borderId="2" xfId="1" quotePrefix="1" applyNumberFormat="1" applyFont="1" applyFill="1" applyBorder="1" applyAlignment="1" applyProtection="1">
      <alignment horizontal="center"/>
    </xf>
    <xf numFmtId="37" fontId="14" fillId="3" borderId="13" xfId="1" applyNumberFormat="1" applyFont="1" applyFill="1" applyBorder="1" applyAlignment="1" applyProtection="1">
      <alignment horizontal="center" vertical="center" wrapText="1"/>
    </xf>
    <xf numFmtId="37" fontId="14" fillId="3" borderId="8" xfId="1" applyNumberFormat="1" applyFont="1" applyFill="1" applyBorder="1" applyAlignment="1" applyProtection="1">
      <alignment horizontal="center" vertical="center" wrapText="1"/>
    </xf>
    <xf numFmtId="37" fontId="14" fillId="3" borderId="2" xfId="1" applyNumberFormat="1" applyFont="1" applyFill="1" applyBorder="1" applyAlignment="1" applyProtection="1">
      <alignment horizontal="center" vertical="center" wrapText="1"/>
    </xf>
    <xf numFmtId="37" fontId="14" fillId="3" borderId="2" xfId="1" applyNumberFormat="1" applyFont="1" applyFill="1" applyBorder="1" applyAlignment="1" applyProtection="1">
      <alignment horizontal="center" vertical="center"/>
    </xf>
    <xf numFmtId="37" fontId="14" fillId="3" borderId="2" xfId="1" applyNumberFormat="1" applyFont="1" applyFill="1" applyBorder="1" applyAlignment="1" applyProtection="1">
      <alignment horizontal="center" wrapText="1"/>
    </xf>
    <xf numFmtId="37" fontId="14" fillId="3" borderId="9" xfId="1" applyNumberFormat="1" applyFont="1" applyFill="1" applyBorder="1" applyAlignment="1" applyProtection="1">
      <alignment horizontal="center" vertical="center" wrapText="1"/>
    </xf>
    <xf numFmtId="37" fontId="14" fillId="3" borderId="11" xfId="1" applyNumberFormat="1" applyFont="1" applyFill="1" applyBorder="1" applyAlignment="1" applyProtection="1">
      <alignment horizontal="center" vertical="center" wrapText="1"/>
    </xf>
    <xf numFmtId="37" fontId="14" fillId="3" borderId="5" xfId="1" applyNumberFormat="1" applyFont="1" applyFill="1" applyBorder="1" applyAlignment="1" applyProtection="1">
      <alignment horizontal="center"/>
    </xf>
    <xf numFmtId="37" fontId="14" fillId="3" borderId="14" xfId="1" applyNumberFormat="1" applyFont="1" applyFill="1" applyBorder="1" applyAlignment="1" applyProtection="1">
      <alignment horizontal="center"/>
    </xf>
    <xf numFmtId="37" fontId="14" fillId="3" borderId="6" xfId="1" applyNumberFormat="1" applyFont="1" applyFill="1" applyBorder="1" applyAlignment="1" applyProtection="1">
      <alignment horizontal="center"/>
    </xf>
    <xf numFmtId="37" fontId="14" fillId="3" borderId="15" xfId="1" applyNumberFormat="1" applyFont="1" applyFill="1" applyBorder="1" applyAlignment="1" applyProtection="1">
      <alignment horizontal="center" vertical="center" wrapText="1"/>
    </xf>
    <xf numFmtId="37" fontId="14" fillId="3" borderId="12" xfId="1" applyNumberFormat="1" applyFont="1" applyFill="1" applyBorder="1" applyAlignment="1" applyProtection="1">
      <alignment horizontal="center" vertical="center" wrapText="1"/>
    </xf>
    <xf numFmtId="164" fontId="15" fillId="2" borderId="13" xfId="2" applyNumberFormat="1" applyFont="1" applyFill="1" applyBorder="1" applyAlignment="1" applyProtection="1"/>
    <xf numFmtId="164" fontId="14" fillId="0" borderId="2" xfId="0" applyNumberFormat="1" applyFont="1" applyBorder="1" applyAlignment="1">
      <alignment vertical="top" wrapText="1"/>
    </xf>
    <xf numFmtId="164" fontId="17" fillId="0" borderId="0" xfId="0" applyNumberFormat="1" applyFont="1"/>
    <xf numFmtId="164" fontId="0" fillId="0" borderId="0" xfId="0" applyNumberFormat="1"/>
    <xf numFmtId="164" fontId="15" fillId="2" borderId="15" xfId="2" applyNumberFormat="1" applyFont="1" applyFill="1" applyBorder="1" applyAlignment="1" applyProtection="1"/>
    <xf numFmtId="164" fontId="15" fillId="2" borderId="2" xfId="2" applyNumberFormat="1" applyFont="1" applyFill="1" applyBorder="1" applyAlignment="1" applyProtection="1">
      <alignment horizontal="right"/>
    </xf>
    <xf numFmtId="0" fontId="15" fillId="2" borderId="5" xfId="2" applyFont="1" applyFill="1" applyBorder="1" applyAlignment="1">
      <alignment horizontal="left" wrapText="1"/>
    </xf>
    <xf numFmtId="0" fontId="15" fillId="2" borderId="6" xfId="2" applyFont="1" applyFill="1" applyBorder="1" applyAlignment="1">
      <alignment horizontal="centerContinuous"/>
    </xf>
    <xf numFmtId="164" fontId="9" fillId="2" borderId="13" xfId="3" applyNumberFormat="1" applyFont="1" applyFill="1" applyBorder="1" applyAlignment="1">
      <alignment horizontal="center"/>
    </xf>
    <xf numFmtId="0" fontId="9" fillId="2" borderId="13" xfId="2" applyFont="1" applyFill="1" applyBorder="1" applyAlignment="1">
      <alignment horizontal="center" vertical="center"/>
    </xf>
    <xf numFmtId="0" fontId="9" fillId="2" borderId="8" xfId="2" applyFont="1" applyFill="1" applyBorder="1" applyAlignment="1">
      <alignment horizontal="center" vertical="center"/>
    </xf>
    <xf numFmtId="164" fontId="9" fillId="2" borderId="9" xfId="3" applyNumberFormat="1" applyFont="1" applyFill="1" applyBorder="1" applyAlignment="1" applyProtection="1">
      <alignment horizontal="right"/>
      <protection locked="0"/>
    </xf>
    <xf numFmtId="0" fontId="18" fillId="2" borderId="9" xfId="0" applyFont="1" applyFill="1" applyBorder="1" applyAlignment="1">
      <alignment vertical="center" wrapText="1"/>
    </xf>
    <xf numFmtId="0" fontId="0" fillId="2" borderId="11" xfId="0" applyFill="1" applyBorder="1"/>
    <xf numFmtId="0" fontId="9" fillId="2" borderId="11" xfId="2" applyFont="1" applyFill="1" applyBorder="1" applyAlignment="1">
      <alignment horizontal="center" vertical="center"/>
    </xf>
    <xf numFmtId="164" fontId="9" fillId="2" borderId="4" xfId="2" applyNumberFormat="1" applyFont="1" applyFill="1" applyBorder="1" applyAlignment="1">
      <alignment horizontal="center"/>
    </xf>
    <xf numFmtId="164" fontId="9" fillId="2" borderId="15" xfId="2" applyNumberFormat="1" applyFont="1" applyFill="1" applyBorder="1" applyAlignment="1">
      <alignment horizontal="center"/>
    </xf>
    <xf numFmtId="0" fontId="9" fillId="2" borderId="9" xfId="2" applyFont="1" applyFill="1" applyBorder="1"/>
    <xf numFmtId="0" fontId="9" fillId="2" borderId="11" xfId="2" applyFont="1" applyFill="1" applyBorder="1"/>
    <xf numFmtId="37" fontId="14" fillId="3" borderId="5" xfId="1" applyNumberFormat="1" applyFont="1" applyFill="1" applyBorder="1" applyAlignment="1" applyProtection="1">
      <alignment horizontal="center"/>
    </xf>
    <xf numFmtId="37" fontId="14" fillId="3" borderId="13" xfId="1" applyNumberFormat="1" applyFont="1" applyFill="1" applyBorder="1" applyAlignment="1" applyProtection="1">
      <alignment horizontal="center" vertical="center"/>
    </xf>
    <xf numFmtId="37" fontId="14" fillId="3" borderId="8" xfId="1" applyNumberFormat="1" applyFont="1" applyFill="1" applyBorder="1" applyAlignment="1" applyProtection="1">
      <alignment horizontal="center" vertical="center"/>
    </xf>
    <xf numFmtId="37" fontId="14" fillId="3" borderId="5" xfId="1" applyNumberFormat="1" applyFont="1" applyFill="1" applyBorder="1" applyAlignment="1" applyProtection="1">
      <alignment horizontal="center" vertical="center"/>
    </xf>
    <xf numFmtId="37" fontId="14" fillId="3" borderId="9" xfId="1" applyNumberFormat="1" applyFont="1" applyFill="1" applyBorder="1" applyAlignment="1" applyProtection="1">
      <alignment horizontal="center" vertical="center"/>
    </xf>
    <xf numFmtId="37" fontId="14" fillId="3" borderId="11" xfId="1" applyNumberFormat="1" applyFont="1" applyFill="1" applyBorder="1" applyAlignment="1" applyProtection="1">
      <alignment horizontal="center" vertical="center"/>
    </xf>
    <xf numFmtId="37" fontId="14" fillId="3" borderId="15" xfId="1" applyNumberFormat="1" applyFont="1" applyFill="1" applyBorder="1" applyAlignment="1" applyProtection="1">
      <alignment horizontal="center" vertical="center"/>
    </xf>
    <xf numFmtId="37" fontId="14" fillId="3" borderId="12" xfId="1" applyNumberFormat="1" applyFont="1" applyFill="1" applyBorder="1" applyAlignment="1" applyProtection="1">
      <alignment horizontal="center" vertical="center"/>
    </xf>
    <xf numFmtId="0" fontId="19" fillId="3" borderId="13" xfId="0" applyFont="1" applyFill="1" applyBorder="1" applyAlignment="1">
      <alignment horizontal="center"/>
    </xf>
    <xf numFmtId="0" fontId="19" fillId="3" borderId="7" xfId="0" applyFont="1" applyFill="1" applyBorder="1" applyAlignment="1">
      <alignment horizontal="center"/>
    </xf>
    <xf numFmtId="0" fontId="19" fillId="3" borderId="8" xfId="0" applyFont="1" applyFill="1" applyBorder="1"/>
    <xf numFmtId="0" fontId="19" fillId="3" borderId="9" xfId="0" applyFont="1" applyFill="1" applyBorder="1" applyAlignment="1">
      <alignment horizontal="center"/>
    </xf>
    <xf numFmtId="0" fontId="19" fillId="3" borderId="0" xfId="0" applyFont="1" applyFill="1" applyBorder="1" applyAlignment="1">
      <alignment horizontal="center"/>
    </xf>
    <xf numFmtId="0" fontId="19" fillId="3" borderId="11" xfId="0" applyFont="1" applyFill="1" applyBorder="1" applyAlignment="1">
      <alignment horizontal="center"/>
    </xf>
    <xf numFmtId="0" fontId="19" fillId="3" borderId="15" xfId="0" applyFont="1" applyFill="1" applyBorder="1" applyAlignment="1">
      <alignment horizontal="center"/>
    </xf>
    <xf numFmtId="0" fontId="19" fillId="3" borderId="3" xfId="0" applyFont="1" applyFill="1" applyBorder="1" applyAlignment="1">
      <alignment horizontal="center"/>
    </xf>
    <xf numFmtId="0" fontId="19" fillId="3" borderId="12" xfId="0" applyFont="1" applyFill="1" applyBorder="1" applyAlignment="1">
      <alignment horizontal="center"/>
    </xf>
  </cellXfs>
  <cellStyles count="4">
    <cellStyle name="Millares" xfId="1" builtinId="3"/>
    <cellStyle name="Millares 2" xfId="3"/>
    <cellStyle name="Normal" xfId="0" builtinId="0"/>
    <cellStyle name="Normal 9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B2:I54"/>
  <sheetViews>
    <sheetView tabSelected="1" topLeftCell="B1" zoomScale="110" zoomScaleNormal="110" workbookViewId="0">
      <selection activeCell="D9" sqref="D9"/>
    </sheetView>
  </sheetViews>
  <sheetFormatPr baseColWidth="10" defaultRowHeight="15" x14ac:dyDescent="0.25"/>
  <cols>
    <col min="2" max="2" width="6.5703125" customWidth="1"/>
    <col min="3" max="3" width="42.140625" customWidth="1"/>
    <col min="4" max="5" width="16.42578125" customWidth="1"/>
    <col min="6" max="8" width="16.28515625" customWidth="1"/>
    <col min="9" max="9" width="16.42578125" customWidth="1"/>
  </cols>
  <sheetData>
    <row r="2" spans="2:9" x14ac:dyDescent="0.25">
      <c r="B2" s="81" t="s">
        <v>43</v>
      </c>
      <c r="C2" s="80"/>
      <c r="D2" s="80"/>
      <c r="E2" s="80"/>
      <c r="F2" s="80"/>
      <c r="G2" s="80"/>
      <c r="H2" s="80"/>
      <c r="I2" s="79"/>
    </row>
    <row r="3" spans="2:9" x14ac:dyDescent="0.25">
      <c r="B3" s="78" t="s">
        <v>42</v>
      </c>
      <c r="C3" s="77"/>
      <c r="D3" s="77"/>
      <c r="E3" s="77"/>
      <c r="F3" s="77"/>
      <c r="G3" s="77"/>
      <c r="H3" s="77"/>
      <c r="I3" s="76"/>
    </row>
    <row r="4" spans="2:9" x14ac:dyDescent="0.25">
      <c r="B4" s="75"/>
      <c r="C4" s="74" t="s">
        <v>41</v>
      </c>
      <c r="D4" s="74"/>
      <c r="E4" s="74"/>
      <c r="F4" s="74"/>
      <c r="G4" s="74"/>
      <c r="H4" s="74"/>
      <c r="I4" s="73"/>
    </row>
    <row r="5" spans="2:9" x14ac:dyDescent="0.25">
      <c r="B5" s="72" t="s">
        <v>40</v>
      </c>
      <c r="C5" s="71"/>
      <c r="D5" s="42" t="s">
        <v>32</v>
      </c>
      <c r="E5" s="42"/>
      <c r="F5" s="42"/>
      <c r="G5" s="42"/>
      <c r="H5" s="41"/>
      <c r="I5" s="36" t="s">
        <v>31</v>
      </c>
    </row>
    <row r="6" spans="2:9" ht="24.75" x14ac:dyDescent="0.25">
      <c r="B6" s="70"/>
      <c r="C6" s="69"/>
      <c r="D6" s="68" t="s">
        <v>30</v>
      </c>
      <c r="E6" s="38" t="s">
        <v>39</v>
      </c>
      <c r="F6" s="37" t="s">
        <v>28</v>
      </c>
      <c r="G6" s="37" t="s">
        <v>27</v>
      </c>
      <c r="H6" s="37" t="s">
        <v>26</v>
      </c>
      <c r="I6" s="36"/>
    </row>
    <row r="7" spans="2:9" x14ac:dyDescent="0.25">
      <c r="B7" s="67"/>
      <c r="C7" s="66"/>
      <c r="D7" s="65" t="s">
        <v>25</v>
      </c>
      <c r="E7" s="32" t="s">
        <v>24</v>
      </c>
      <c r="F7" s="32" t="s">
        <v>23</v>
      </c>
      <c r="G7" s="32" t="s">
        <v>22</v>
      </c>
      <c r="H7" s="32" t="s">
        <v>21</v>
      </c>
      <c r="I7" s="32" t="s">
        <v>20</v>
      </c>
    </row>
    <row r="8" spans="2:9" x14ac:dyDescent="0.25">
      <c r="B8" s="64"/>
      <c r="C8" s="63"/>
      <c r="D8" s="62"/>
      <c r="E8" s="61"/>
      <c r="F8" s="61"/>
      <c r="G8" s="61"/>
      <c r="H8" s="61"/>
      <c r="I8" s="61"/>
    </row>
    <row r="9" spans="2:9" ht="15" customHeight="1" x14ac:dyDescent="0.25">
      <c r="B9" s="59"/>
      <c r="C9" s="58" t="s">
        <v>18</v>
      </c>
      <c r="D9" s="57"/>
      <c r="E9" s="57"/>
      <c r="F9" s="13">
        <f>D9+E9</f>
        <v>0</v>
      </c>
      <c r="G9" s="57"/>
      <c r="H9" s="57"/>
      <c r="I9" s="13">
        <f>+H9-D9</f>
        <v>0</v>
      </c>
    </row>
    <row r="10" spans="2:9" ht="15" customHeight="1" x14ac:dyDescent="0.25">
      <c r="B10" s="59"/>
      <c r="C10" s="58" t="s">
        <v>7</v>
      </c>
      <c r="D10" s="57"/>
      <c r="E10" s="57"/>
      <c r="F10" s="13">
        <f>D10+E10</f>
        <v>0</v>
      </c>
      <c r="G10" s="57"/>
      <c r="H10" s="57"/>
      <c r="I10" s="13">
        <f>+H10-D10</f>
        <v>0</v>
      </c>
    </row>
    <row r="11" spans="2:9" ht="15" customHeight="1" x14ac:dyDescent="0.25">
      <c r="B11" s="59"/>
      <c r="C11" s="58" t="s">
        <v>17</v>
      </c>
      <c r="D11" s="57"/>
      <c r="E11" s="57"/>
      <c r="F11" s="13">
        <f>D11+E11</f>
        <v>0</v>
      </c>
      <c r="G11" s="57"/>
      <c r="H11" s="57"/>
      <c r="I11" s="13">
        <f>+H11-D11</f>
        <v>0</v>
      </c>
    </row>
    <row r="12" spans="2:9" ht="15" customHeight="1" x14ac:dyDescent="0.25">
      <c r="B12" s="59"/>
      <c r="C12" s="58" t="s">
        <v>16</v>
      </c>
      <c r="D12" s="57"/>
      <c r="E12" s="57"/>
      <c r="F12" s="13">
        <f>D12+E12</f>
        <v>0</v>
      </c>
      <c r="G12" s="57"/>
      <c r="H12" s="57"/>
      <c r="I12" s="13">
        <f>+H12-D12</f>
        <v>0</v>
      </c>
    </row>
    <row r="13" spans="2:9" ht="15" customHeight="1" x14ac:dyDescent="0.25">
      <c r="B13" s="59"/>
      <c r="C13" s="58" t="s">
        <v>15</v>
      </c>
      <c r="D13" s="13">
        <f>SUM(D14:D15)</f>
        <v>0</v>
      </c>
      <c r="E13" s="13">
        <f>SUM(E14:E15)</f>
        <v>0</v>
      </c>
      <c r="F13" s="13">
        <f>SUM(F14:F15)</f>
        <v>0</v>
      </c>
      <c r="G13" s="13">
        <f>SUM(G14:G15)</f>
        <v>0</v>
      </c>
      <c r="H13" s="13">
        <f>SUM(H14:H15)</f>
        <v>0</v>
      </c>
      <c r="I13" s="13">
        <f>SUM(I14:I15)</f>
        <v>0</v>
      </c>
    </row>
    <row r="14" spans="2:9" x14ac:dyDescent="0.25">
      <c r="B14" s="60"/>
      <c r="C14" s="58" t="s">
        <v>38</v>
      </c>
      <c r="D14" s="57"/>
      <c r="E14" s="57"/>
      <c r="F14" s="13">
        <f>D14+E14</f>
        <v>0</v>
      </c>
      <c r="G14" s="57"/>
      <c r="H14" s="57"/>
      <c r="I14" s="13">
        <f>+H14-D14</f>
        <v>0</v>
      </c>
    </row>
    <row r="15" spans="2:9" x14ac:dyDescent="0.25">
      <c r="B15" s="60"/>
      <c r="C15" s="58" t="s">
        <v>37</v>
      </c>
      <c r="D15" s="57"/>
      <c r="E15" s="57"/>
      <c r="F15" s="13">
        <f>D15+E15</f>
        <v>0</v>
      </c>
      <c r="G15" s="57"/>
      <c r="H15" s="57"/>
      <c r="I15" s="13">
        <f>+H15-D15</f>
        <v>0</v>
      </c>
    </row>
    <row r="16" spans="2:9" ht="15" customHeight="1" x14ac:dyDescent="0.25">
      <c r="B16" s="59"/>
      <c r="C16" s="58" t="s">
        <v>12</v>
      </c>
      <c r="D16" s="13">
        <f>SUM(D17:D18)</f>
        <v>0</v>
      </c>
      <c r="E16" s="13">
        <f>SUM(E17:E18)</f>
        <v>0</v>
      </c>
      <c r="F16" s="13">
        <f>SUM(F17:F18)</f>
        <v>0</v>
      </c>
      <c r="G16" s="13">
        <f>SUM(G17:G18)</f>
        <v>0</v>
      </c>
      <c r="H16" s="13">
        <f>SUM(H17:H18)</f>
        <v>0</v>
      </c>
      <c r="I16" s="13">
        <f>SUM(I17:I18)</f>
        <v>0</v>
      </c>
    </row>
    <row r="17" spans="2:9" x14ac:dyDescent="0.25">
      <c r="B17" s="60"/>
      <c r="C17" s="58" t="s">
        <v>36</v>
      </c>
      <c r="D17" s="57"/>
      <c r="E17" s="57"/>
      <c r="F17" s="13">
        <f>D17+E17</f>
        <v>0</v>
      </c>
      <c r="G17" s="57"/>
      <c r="H17" s="57"/>
      <c r="I17" s="13">
        <f>+H17-D17</f>
        <v>0</v>
      </c>
    </row>
    <row r="18" spans="2:9" x14ac:dyDescent="0.25">
      <c r="B18" s="60"/>
      <c r="C18" s="58" t="s">
        <v>35</v>
      </c>
      <c r="D18" s="57"/>
      <c r="E18" s="57"/>
      <c r="F18" s="13">
        <f>D18+E18</f>
        <v>0</v>
      </c>
      <c r="G18" s="57"/>
      <c r="H18" s="57"/>
      <c r="I18" s="13">
        <f>+H18-D18</f>
        <v>0</v>
      </c>
    </row>
    <row r="19" spans="2:9" ht="15" customHeight="1" x14ac:dyDescent="0.25">
      <c r="B19" s="59"/>
      <c r="C19" s="58" t="s">
        <v>6</v>
      </c>
      <c r="D19" s="57">
        <v>926915</v>
      </c>
      <c r="E19" s="57"/>
      <c r="F19" s="13">
        <f>D19+E19</f>
        <v>926915</v>
      </c>
      <c r="G19" s="57">
        <v>926915</v>
      </c>
      <c r="H19" s="57">
        <v>174574.43</v>
      </c>
      <c r="I19" s="13">
        <f>+H19-D19</f>
        <v>-752340.57000000007</v>
      </c>
    </row>
    <row r="20" spans="2:9" ht="15" customHeight="1" x14ac:dyDescent="0.25">
      <c r="B20" s="59"/>
      <c r="C20" s="58" t="s">
        <v>9</v>
      </c>
      <c r="D20" s="57"/>
      <c r="E20" s="57"/>
      <c r="F20" s="13">
        <f>D20+E20</f>
        <v>0</v>
      </c>
      <c r="G20" s="57"/>
      <c r="H20" s="57"/>
      <c r="I20" s="13">
        <f>+H20-D20</f>
        <v>0</v>
      </c>
    </row>
    <row r="21" spans="2:9" ht="21.75" customHeight="1" x14ac:dyDescent="0.25">
      <c r="B21" s="59"/>
      <c r="C21" s="58" t="s">
        <v>5</v>
      </c>
      <c r="D21" s="57">
        <v>15229319</v>
      </c>
      <c r="E21" s="57"/>
      <c r="F21" s="13">
        <f>D21+E21</f>
        <v>15229319</v>
      </c>
      <c r="G21" s="57">
        <v>10893317</v>
      </c>
      <c r="H21" s="57">
        <v>4076726.16</v>
      </c>
      <c r="I21" s="13">
        <f>+H21-D21</f>
        <v>-11152592.84</v>
      </c>
    </row>
    <row r="22" spans="2:9" ht="15" customHeight="1" x14ac:dyDescent="0.25">
      <c r="B22" s="59"/>
      <c r="C22" s="58" t="s">
        <v>3</v>
      </c>
      <c r="D22" s="57"/>
      <c r="E22" s="57"/>
      <c r="F22" s="13">
        <f>D22+E22</f>
        <v>0</v>
      </c>
      <c r="G22" s="57"/>
      <c r="H22" s="57"/>
      <c r="I22" s="13">
        <f>+H22-D22</f>
        <v>0</v>
      </c>
    </row>
    <row r="23" spans="2:9" x14ac:dyDescent="0.25">
      <c r="B23" s="56"/>
      <c r="C23" s="55"/>
      <c r="D23" s="54"/>
      <c r="E23" s="54"/>
      <c r="F23" s="54"/>
      <c r="G23" s="54"/>
      <c r="H23" s="54"/>
      <c r="I23" s="54"/>
    </row>
    <row r="24" spans="2:9" x14ac:dyDescent="0.25">
      <c r="B24" s="53"/>
      <c r="C24" s="52" t="s">
        <v>2</v>
      </c>
      <c r="D24" s="51">
        <f>+D9+D10+D11+D12+D13+D16+D19+D20+D21+D22</f>
        <v>16156234</v>
      </c>
      <c r="E24" s="51">
        <f>+E9+E10+E11+E12+E13+E16+E19+E20+E21+E22</f>
        <v>0</v>
      </c>
      <c r="F24" s="51">
        <f>+F9+F10+F11+F12+F13+F16+F19+F20+F21+F22</f>
        <v>16156234</v>
      </c>
      <c r="G24" s="51">
        <f>+G9+G10+G11+G12+G13+G16+G19+G20+G21+G22</f>
        <v>11820232</v>
      </c>
      <c r="H24" s="51">
        <f>+H9+H10+H11+H12+H13+H16+H19+H20+H21+H22</f>
        <v>4251300.59</v>
      </c>
      <c r="I24" s="50">
        <f>IF((I9+I10+I11+I12+I13+I16+I19+I20+I21+I22)&gt;0,I9+I10+I11+I12+I13+I16+I19+I20+I21+I22,0)</f>
        <v>0</v>
      </c>
    </row>
    <row r="25" spans="2:9" ht="24" x14ac:dyDescent="0.25">
      <c r="D25" s="49"/>
      <c r="E25" s="48"/>
      <c r="F25" s="48"/>
      <c r="G25" s="48"/>
      <c r="H25" s="47" t="s">
        <v>34</v>
      </c>
      <c r="I25" s="46"/>
    </row>
    <row r="26" spans="2:9" ht="15" customHeight="1" x14ac:dyDescent="0.25">
      <c r="B26" s="45" t="s">
        <v>33</v>
      </c>
      <c r="C26" s="44"/>
      <c r="D26" s="43" t="s">
        <v>32</v>
      </c>
      <c r="E26" s="42"/>
      <c r="F26" s="42"/>
      <c r="G26" s="42"/>
      <c r="H26" s="41"/>
      <c r="I26" s="36" t="s">
        <v>31</v>
      </c>
    </row>
    <row r="27" spans="2:9" ht="24.75" x14ac:dyDescent="0.25">
      <c r="B27" s="40"/>
      <c r="C27" s="39"/>
      <c r="D27" s="37" t="s">
        <v>30</v>
      </c>
      <c r="E27" s="38" t="s">
        <v>29</v>
      </c>
      <c r="F27" s="37" t="s">
        <v>28</v>
      </c>
      <c r="G27" s="37" t="s">
        <v>27</v>
      </c>
      <c r="H27" s="37" t="s">
        <v>26</v>
      </c>
      <c r="I27" s="36"/>
    </row>
    <row r="28" spans="2:9" x14ac:dyDescent="0.25">
      <c r="B28" s="35"/>
      <c r="C28" s="34"/>
      <c r="D28" s="32" t="s">
        <v>25</v>
      </c>
      <c r="E28" s="32" t="s">
        <v>24</v>
      </c>
      <c r="F28" s="32" t="s">
        <v>23</v>
      </c>
      <c r="G28" s="32" t="s">
        <v>22</v>
      </c>
      <c r="H28" s="33" t="s">
        <v>21</v>
      </c>
      <c r="I28" s="32" t="s">
        <v>20</v>
      </c>
    </row>
    <row r="29" spans="2:9" x14ac:dyDescent="0.25">
      <c r="B29" s="31"/>
      <c r="C29" s="30"/>
      <c r="D29" s="29"/>
      <c r="E29" s="29"/>
      <c r="F29" s="29"/>
      <c r="G29" s="29"/>
      <c r="H29" s="29"/>
      <c r="I29" s="29"/>
    </row>
    <row r="30" spans="2:9" x14ac:dyDescent="0.25">
      <c r="B30" s="20" t="s">
        <v>19</v>
      </c>
      <c r="C30" s="24"/>
      <c r="D30" s="28">
        <f>+D31+D32+D33+D34+D37+D40+D41</f>
        <v>15229319</v>
      </c>
      <c r="E30" s="28">
        <f>+E31+E32+E33+E34+E37+E40+E41</f>
        <v>0</v>
      </c>
      <c r="F30" s="28">
        <f>+F31+F32+F33+F34+F37+F40+F41</f>
        <v>15229319</v>
      </c>
      <c r="G30" s="28">
        <f>+G31+G32+G33+G34+G37+G40+G41</f>
        <v>10893317</v>
      </c>
      <c r="H30" s="28">
        <f>+H31+H32+H33+H34+H37+H40+H41</f>
        <v>4076726.16</v>
      </c>
      <c r="I30" s="28">
        <f>+I31+I32+I33+I34+I37+I40+I41</f>
        <v>-11152592.84</v>
      </c>
    </row>
    <row r="31" spans="2:9" x14ac:dyDescent="0.25">
      <c r="B31" s="17"/>
      <c r="C31" s="16" t="s">
        <v>18</v>
      </c>
      <c r="D31" s="14"/>
      <c r="E31" s="14"/>
      <c r="F31" s="15">
        <f>+D31+E31</f>
        <v>0</v>
      </c>
      <c r="G31" s="14"/>
      <c r="H31" s="14"/>
      <c r="I31" s="13">
        <f>+H31-D31</f>
        <v>0</v>
      </c>
    </row>
    <row r="32" spans="2:9" x14ac:dyDescent="0.25">
      <c r="B32" s="17"/>
      <c r="C32" s="16" t="s">
        <v>17</v>
      </c>
      <c r="D32" s="14"/>
      <c r="E32" s="14"/>
      <c r="F32" s="15">
        <f>+D32+E32</f>
        <v>0</v>
      </c>
      <c r="G32" s="14"/>
      <c r="H32" s="14"/>
      <c r="I32" s="13">
        <f>+H32-D32</f>
        <v>0</v>
      </c>
    </row>
    <row r="33" spans="2:9" x14ac:dyDescent="0.25">
      <c r="B33" s="17"/>
      <c r="C33" s="16" t="s">
        <v>16</v>
      </c>
      <c r="D33" s="14"/>
      <c r="E33" s="14"/>
      <c r="F33" s="15">
        <f>+D33+E33</f>
        <v>0</v>
      </c>
      <c r="G33" s="14"/>
      <c r="H33" s="14"/>
      <c r="I33" s="13">
        <f>+H33-D33</f>
        <v>0</v>
      </c>
    </row>
    <row r="34" spans="2:9" x14ac:dyDescent="0.25">
      <c r="B34" s="17"/>
      <c r="C34" s="16" t="s">
        <v>15</v>
      </c>
      <c r="D34" s="15">
        <f>D35+D36</f>
        <v>0</v>
      </c>
      <c r="E34" s="15">
        <f>E35+E36</f>
        <v>0</v>
      </c>
      <c r="F34" s="15">
        <f>F35+F36</f>
        <v>0</v>
      </c>
      <c r="G34" s="15">
        <f>G35+G36</f>
        <v>0</v>
      </c>
      <c r="H34" s="15">
        <f>H35+H36</f>
        <v>0</v>
      </c>
      <c r="I34" s="15">
        <f>I35+I36</f>
        <v>0</v>
      </c>
    </row>
    <row r="35" spans="2:9" x14ac:dyDescent="0.25">
      <c r="B35" s="17"/>
      <c r="C35" s="27" t="s">
        <v>14</v>
      </c>
      <c r="D35" s="14"/>
      <c r="E35" s="14"/>
      <c r="F35" s="15">
        <f>+D35+E35</f>
        <v>0</v>
      </c>
      <c r="G35" s="14"/>
      <c r="H35" s="14"/>
      <c r="I35" s="13">
        <f>+H35-D35</f>
        <v>0</v>
      </c>
    </row>
    <row r="36" spans="2:9" x14ac:dyDescent="0.25">
      <c r="B36" s="17"/>
      <c r="C36" s="27" t="s">
        <v>13</v>
      </c>
      <c r="D36" s="14"/>
      <c r="E36" s="14"/>
      <c r="F36" s="15">
        <f>+D36+E36</f>
        <v>0</v>
      </c>
      <c r="G36" s="14"/>
      <c r="H36" s="14"/>
      <c r="I36" s="13">
        <f>+H36-D36</f>
        <v>0</v>
      </c>
    </row>
    <row r="37" spans="2:9" x14ac:dyDescent="0.25">
      <c r="B37" s="17"/>
      <c r="C37" s="16" t="s">
        <v>12</v>
      </c>
      <c r="D37" s="15">
        <f>D38+D39</f>
        <v>0</v>
      </c>
      <c r="E37" s="15">
        <f>E38+E39</f>
        <v>0</v>
      </c>
      <c r="F37" s="15">
        <f>F38+F39</f>
        <v>0</v>
      </c>
      <c r="G37" s="15">
        <f>G38+G39</f>
        <v>0</v>
      </c>
      <c r="H37" s="15">
        <f>H38+H39</f>
        <v>0</v>
      </c>
      <c r="I37" s="15">
        <f>I38+I39</f>
        <v>0</v>
      </c>
    </row>
    <row r="38" spans="2:9" x14ac:dyDescent="0.25">
      <c r="B38" s="17"/>
      <c r="C38" s="27" t="s">
        <v>11</v>
      </c>
      <c r="D38" s="14"/>
      <c r="E38" s="14"/>
      <c r="F38" s="15">
        <f>+D38+E38</f>
        <v>0</v>
      </c>
      <c r="G38" s="14"/>
      <c r="H38" s="14"/>
      <c r="I38" s="13">
        <f>+H38-D38</f>
        <v>0</v>
      </c>
    </row>
    <row r="39" spans="2:9" x14ac:dyDescent="0.25">
      <c r="B39" s="17"/>
      <c r="C39" s="27" t="s">
        <v>10</v>
      </c>
      <c r="D39" s="14"/>
      <c r="E39" s="14"/>
      <c r="F39" s="15">
        <f>+D39+E39</f>
        <v>0</v>
      </c>
      <c r="G39" s="14"/>
      <c r="H39" s="14"/>
      <c r="I39" s="13">
        <f>+H39-D39</f>
        <v>0</v>
      </c>
    </row>
    <row r="40" spans="2:9" x14ac:dyDescent="0.25">
      <c r="B40" s="17"/>
      <c r="C40" s="16" t="s">
        <v>9</v>
      </c>
      <c r="D40" s="14"/>
      <c r="E40" s="14"/>
      <c r="F40" s="15">
        <f>+D40+E40</f>
        <v>0</v>
      </c>
      <c r="G40" s="14"/>
      <c r="H40" s="14"/>
      <c r="I40" s="13">
        <f>+H40-D40</f>
        <v>0</v>
      </c>
    </row>
    <row r="41" spans="2:9" ht="22.5" customHeight="1" x14ac:dyDescent="0.25">
      <c r="B41" s="17"/>
      <c r="C41" s="26" t="s">
        <v>5</v>
      </c>
      <c r="D41" s="14">
        <v>15229319</v>
      </c>
      <c r="E41" s="14"/>
      <c r="F41" s="15">
        <f>+D41+E41</f>
        <v>15229319</v>
      </c>
      <c r="G41" s="14">
        <v>10893317</v>
      </c>
      <c r="H41" s="14">
        <v>4076726.16</v>
      </c>
      <c r="I41" s="13">
        <f>+H41-D41</f>
        <v>-11152592.84</v>
      </c>
    </row>
    <row r="42" spans="2:9" x14ac:dyDescent="0.25">
      <c r="B42" s="17"/>
      <c r="C42" s="25"/>
      <c r="D42" s="15"/>
      <c r="E42" s="15"/>
      <c r="F42" s="15"/>
      <c r="G42" s="15"/>
      <c r="H42" s="15"/>
      <c r="I42" s="15"/>
    </row>
    <row r="43" spans="2:9" x14ac:dyDescent="0.25">
      <c r="B43" s="20" t="s">
        <v>8</v>
      </c>
      <c r="C43" s="24"/>
      <c r="D43" s="23">
        <f>D44+D45+D46</f>
        <v>926915</v>
      </c>
      <c r="E43" s="23">
        <f>E44+E45+E46</f>
        <v>0</v>
      </c>
      <c r="F43" s="23">
        <f>F44+F45+F46</f>
        <v>926915</v>
      </c>
      <c r="G43" s="23">
        <f>G44+G45+G46</f>
        <v>926915</v>
      </c>
      <c r="H43" s="23">
        <f>H44+H45+H46</f>
        <v>174574.43</v>
      </c>
      <c r="I43" s="23">
        <f>I44+I45+I46</f>
        <v>-752340.57000000007</v>
      </c>
    </row>
    <row r="44" spans="2:9" x14ac:dyDescent="0.25">
      <c r="B44" s="20"/>
      <c r="C44" s="16" t="s">
        <v>7</v>
      </c>
      <c r="D44" s="14"/>
      <c r="E44" s="14"/>
      <c r="F44" s="15">
        <f>+D44+E44</f>
        <v>0</v>
      </c>
      <c r="G44" s="14"/>
      <c r="H44" s="14"/>
      <c r="I44" s="13">
        <f>+H44-D44</f>
        <v>0</v>
      </c>
    </row>
    <row r="45" spans="2:9" x14ac:dyDescent="0.25">
      <c r="B45" s="17"/>
      <c r="C45" s="16" t="s">
        <v>6</v>
      </c>
      <c r="D45" s="14">
        <v>926915</v>
      </c>
      <c r="E45" s="14"/>
      <c r="F45" s="15">
        <f>+D45+E45</f>
        <v>926915</v>
      </c>
      <c r="G45" s="14">
        <v>926915</v>
      </c>
      <c r="H45" s="14">
        <v>174574.43</v>
      </c>
      <c r="I45" s="13">
        <f>+H45-D45</f>
        <v>-752340.57000000007</v>
      </c>
    </row>
    <row r="46" spans="2:9" x14ac:dyDescent="0.25">
      <c r="B46" s="17"/>
      <c r="C46" s="16" t="s">
        <v>5</v>
      </c>
      <c r="D46" s="14"/>
      <c r="E46" s="14"/>
      <c r="F46" s="15">
        <f>+D46+E46</f>
        <v>0</v>
      </c>
      <c r="G46" s="14"/>
      <c r="H46" s="14"/>
      <c r="I46" s="13">
        <f>+H46-D46</f>
        <v>0</v>
      </c>
    </row>
    <row r="47" spans="2:9" x14ac:dyDescent="0.25">
      <c r="B47" s="22"/>
      <c r="C47" s="21"/>
      <c r="D47" s="18"/>
      <c r="E47" s="18"/>
      <c r="F47" s="15"/>
      <c r="G47" s="18"/>
      <c r="H47" s="18"/>
      <c r="I47" s="18"/>
    </row>
    <row r="48" spans="2:9" x14ac:dyDescent="0.25">
      <c r="B48" s="20" t="s">
        <v>4</v>
      </c>
      <c r="C48" s="19"/>
      <c r="D48" s="18">
        <f>D49</f>
        <v>0</v>
      </c>
      <c r="E48" s="18">
        <f>E49</f>
        <v>0</v>
      </c>
      <c r="F48" s="18">
        <f>F49</f>
        <v>0</v>
      </c>
      <c r="G48" s="18">
        <f>G49</f>
        <v>0</v>
      </c>
      <c r="H48" s="18">
        <f>H49</f>
        <v>0</v>
      </c>
      <c r="I48" s="18">
        <f>I49</f>
        <v>0</v>
      </c>
    </row>
    <row r="49" spans="2:9" x14ac:dyDescent="0.25">
      <c r="B49" s="17"/>
      <c r="C49" s="16" t="s">
        <v>3</v>
      </c>
      <c r="D49" s="14"/>
      <c r="E49" s="14"/>
      <c r="F49" s="15">
        <f>+D49+E49</f>
        <v>0</v>
      </c>
      <c r="G49" s="14"/>
      <c r="H49" s="14"/>
      <c r="I49" s="13">
        <f>+H49-D49</f>
        <v>0</v>
      </c>
    </row>
    <row r="50" spans="2:9" x14ac:dyDescent="0.25">
      <c r="B50" s="12"/>
      <c r="C50" s="11"/>
      <c r="D50" s="10"/>
      <c r="E50" s="10"/>
      <c r="F50" s="10"/>
      <c r="G50" s="10"/>
      <c r="H50" s="10"/>
      <c r="I50" s="10"/>
    </row>
    <row r="51" spans="2:9" x14ac:dyDescent="0.25">
      <c r="B51" s="9"/>
      <c r="C51" s="8" t="s">
        <v>2</v>
      </c>
      <c r="D51" s="7">
        <f>+D30+D43+D48</f>
        <v>16156234</v>
      </c>
      <c r="E51" s="7">
        <f>+E30+E43+E48</f>
        <v>0</v>
      </c>
      <c r="F51" s="7">
        <f>+F30+F43+F48</f>
        <v>16156234</v>
      </c>
      <c r="G51" s="7">
        <f>+G30+G43+G48</f>
        <v>11820232</v>
      </c>
      <c r="H51" s="7">
        <f>+H30+H43+H48</f>
        <v>4251300.59</v>
      </c>
      <c r="I51" s="6">
        <f>IF((I30+I43+I48)&gt;0,I30+I43+I48,0)</f>
        <v>0</v>
      </c>
    </row>
    <row r="52" spans="2:9" ht="22.5" x14ac:dyDescent="0.25">
      <c r="B52" s="5"/>
      <c r="C52" s="5"/>
      <c r="D52" s="4"/>
      <c r="E52" s="4"/>
      <c r="F52" s="4"/>
      <c r="G52" s="4"/>
      <c r="H52" s="3" t="s">
        <v>1</v>
      </c>
      <c r="I52" s="2"/>
    </row>
    <row r="54" spans="2:9" x14ac:dyDescent="0.25">
      <c r="B54" s="1" t="s">
        <v>0</v>
      </c>
    </row>
  </sheetData>
  <mergeCells count="11">
    <mergeCell ref="I24:I25"/>
    <mergeCell ref="I51:I52"/>
    <mergeCell ref="B3:I3"/>
    <mergeCell ref="B2:I2"/>
    <mergeCell ref="C4:I4"/>
    <mergeCell ref="B5:C7"/>
    <mergeCell ref="B26:C28"/>
    <mergeCell ref="D26:H26"/>
    <mergeCell ref="I26:I27"/>
    <mergeCell ref="D5:H5"/>
    <mergeCell ref="I5:I6"/>
  </mergeCells>
  <printOptions horizontalCentered="1"/>
  <pageMargins left="0.11811023622047245" right="0.11811023622047245" top="0.15748031496062992" bottom="0.35433070866141736" header="0.11811023622047245" footer="0.11811023622047245"/>
  <pageSetup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Analítico de Ingresos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2014-10-17T17:38:08Z</dcterms:created>
  <dcterms:modified xsi:type="dcterms:W3CDTF">2014-10-17T17:38:41Z</dcterms:modified>
</cp:coreProperties>
</file>